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89 Huse\4.0\"/>
    </mc:Choice>
  </mc:AlternateContent>
  <xr:revisionPtr revIDLastSave="0" documentId="8_{53392A38-01EB-4556-8CC5-791CDC2FD3F9}" xr6:coauthVersionLast="47" xr6:coauthVersionMax="47" xr10:uidLastSave="{00000000-0000-0000-0000-000000000000}"/>
  <workbookProtection workbookAlgorithmName="SHA-512" workbookHashValue="NjSKApCNV2fXVQWtcFgbxl/jrZUW/MUc5RyjXOBcb8rErrqlyjaUzijclrEF2kQGsjMf2gX8P3nASHINKJ80DA==" workbookSaltValue="Xg2mqLG813ARVE3L5JphAg==" workbookSpinCount="100000" lockStructure="1"/>
  <bookViews>
    <workbookView xWindow="-108" yWindow="-108" windowWidth="23256" windowHeight="12576" xr2:uid="{93964A6F-E244-4898-8FE6-7955DDC88AD6}"/>
  </bookViews>
  <sheets>
    <sheet name="Geby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20" i="1"/>
  <c r="D16" i="1"/>
  <c r="D8" i="1"/>
  <c r="H4" i="1"/>
  <c r="D11" i="1" s="1"/>
  <c r="D22" i="1" l="1"/>
  <c r="D23" i="1" s="1"/>
</calcChain>
</file>

<file path=xl/sharedStrings.xml><?xml version="1.0" encoding="utf-8"?>
<sst xmlns="http://schemas.openxmlformats.org/spreadsheetml/2006/main" count="17" uniqueCount="10">
  <si>
    <t>Entreprisesum</t>
  </si>
  <si>
    <t>[DKK]</t>
  </si>
  <si>
    <t>Antal etaper</t>
  </si>
  <si>
    <t>[Stk]</t>
  </si>
  <si>
    <t>Kontrolbesøg underleverandør</t>
  </si>
  <si>
    <t>Samlet pris</t>
  </si>
  <si>
    <t>Gebyr projekt &lt; 10.000.000€</t>
  </si>
  <si>
    <t>Gebyr projekt &gt; 10.000.000€</t>
  </si>
  <si>
    <t>Euro</t>
  </si>
  <si>
    <t>Ansøgningsgebyr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</si>
</sst>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 applyBorder="1" applyProtection="1"/>
    <xf numFmtId="164" fontId="0" fillId="0" borderId="1" xfId="1" applyNumberFormat="1" applyFont="1" applyBorder="1" applyProtection="1"/>
    <xf numFmtId="43" fontId="2" fillId="0" borderId="0" xfId="1" applyFont="1" applyProtection="1">
      <protection locked="0"/>
    </xf>
    <xf numFmtId="164" fontId="0" fillId="0" borderId="0" xfId="1" applyNumberFormat="1" applyFont="1" applyProtection="1">
      <protection locked="0"/>
    </xf>
    <xf numFmtId="43" fontId="0" fillId="0" borderId="0" xfId="1" applyFont="1" applyProtection="1">
      <protection locked="0"/>
    </xf>
    <xf numFmtId="43" fontId="2" fillId="0" borderId="2" xfId="1" applyFont="1" applyBorder="1" applyProtection="1"/>
    <xf numFmtId="43" fontId="0" fillId="0" borderId="4" xfId="1" applyFont="1" applyBorder="1" applyAlignment="1" applyProtection="1">
      <alignment horizontal="left"/>
    </xf>
    <xf numFmtId="43" fontId="2" fillId="0" borderId="5" xfId="1" applyFont="1" applyBorder="1" applyProtection="1"/>
    <xf numFmtId="43" fontId="0" fillId="0" borderId="6" xfId="1" applyFont="1" applyBorder="1" applyAlignment="1" applyProtection="1">
      <alignment horizontal="left"/>
    </xf>
    <xf numFmtId="43" fontId="0" fillId="0" borderId="6" xfId="1" applyFont="1" applyBorder="1" applyProtection="1"/>
    <xf numFmtId="43" fontId="2" fillId="0" borderId="7" xfId="1" applyFont="1" applyBorder="1" applyProtection="1"/>
    <xf numFmtId="164" fontId="2" fillId="0" borderId="8" xfId="1" applyNumberFormat="1" applyFont="1" applyBorder="1" applyProtection="1"/>
    <xf numFmtId="43" fontId="0" fillId="0" borderId="9" xfId="1" applyFont="1" applyBorder="1" applyProtection="1"/>
    <xf numFmtId="43" fontId="2" fillId="0" borderId="0" xfId="1" applyFont="1" applyProtection="1"/>
    <xf numFmtId="164" fontId="0" fillId="0" borderId="0" xfId="1" applyNumberFormat="1" applyFont="1" applyProtection="1"/>
    <xf numFmtId="43" fontId="0" fillId="0" borderId="0" xfId="1" applyFont="1" applyProtection="1"/>
    <xf numFmtId="164" fontId="0" fillId="2" borderId="3" xfId="1" applyNumberFormat="1" applyFont="1" applyFill="1" applyBorder="1" applyProtection="1">
      <protection locked="0" hidden="1"/>
    </xf>
    <xf numFmtId="164" fontId="0" fillId="2" borderId="1" xfId="1" applyNumberFormat="1" applyFont="1" applyFill="1" applyBorder="1" applyProtection="1">
      <protection locked="0" hidden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FD0C-0C26-4CD3-974C-585CD482D245}">
  <dimension ref="B1:H23"/>
  <sheetViews>
    <sheetView tabSelected="1" topLeftCell="B3" zoomScale="130" zoomScaleNormal="130" workbookViewId="0">
      <selection activeCell="F16" sqref="F16"/>
    </sheetView>
  </sheetViews>
  <sheetFormatPr defaultColWidth="0" defaultRowHeight="14.4" zeroHeight="1" x14ac:dyDescent="0.3"/>
  <cols>
    <col min="1" max="1" width="9.21875" style="5" hidden="1" customWidth="1"/>
    <col min="2" max="2" width="9.21875" style="5" customWidth="1"/>
    <col min="3" max="3" width="30.44140625" style="14" bestFit="1" customWidth="1"/>
    <col min="4" max="4" width="15.21875" style="15" bestFit="1" customWidth="1"/>
    <col min="5" max="5" width="9.21875" style="16" customWidth="1"/>
    <col min="6" max="6" width="7.6640625" style="5" customWidth="1"/>
    <col min="7" max="7" width="9.21875" style="5" hidden="1" customWidth="1"/>
    <col min="8" max="8" width="13.21875" style="5" hidden="1" customWidth="1"/>
    <col min="9" max="16384" width="9.21875" style="5" hidden="1"/>
  </cols>
  <sheetData>
    <row r="1" spans="3:8" hidden="1" x14ac:dyDescent="0.3">
      <c r="C1" s="3"/>
      <c r="D1" s="4"/>
      <c r="E1" s="5"/>
    </row>
    <row r="2" spans="3:8" hidden="1" x14ac:dyDescent="0.3">
      <c r="C2" s="3"/>
      <c r="D2" s="4"/>
      <c r="E2" s="5"/>
    </row>
    <row r="3" spans="3:8" ht="18" customHeight="1" thickBot="1" x14ac:dyDescent="0.35">
      <c r="C3" s="3"/>
      <c r="D3" s="4"/>
      <c r="E3" s="5"/>
    </row>
    <row r="4" spans="3:8" x14ac:dyDescent="0.3">
      <c r="C4" s="6" t="s">
        <v>0</v>
      </c>
      <c r="D4" s="17"/>
      <c r="E4" s="7" t="s">
        <v>1</v>
      </c>
      <c r="H4" s="5">
        <f>IF(D4&gt;75000000,D4-75000000,0)</f>
        <v>0</v>
      </c>
    </row>
    <row r="5" spans="3:8" x14ac:dyDescent="0.3">
      <c r="C5" s="8"/>
      <c r="D5" s="1"/>
      <c r="E5" s="9"/>
    </row>
    <row r="6" spans="3:8" x14ac:dyDescent="0.3">
      <c r="C6" s="8" t="s">
        <v>9</v>
      </c>
      <c r="D6" s="1">
        <f>7044*7.4551</f>
        <v>52513.724399999999</v>
      </c>
      <c r="E6" s="9" t="s">
        <v>1</v>
      </c>
    </row>
    <row r="7" spans="3:8" x14ac:dyDescent="0.3">
      <c r="C7" s="8"/>
      <c r="D7" s="1"/>
      <c r="E7" s="9"/>
    </row>
    <row r="8" spans="3:8" x14ac:dyDescent="0.3">
      <c r="C8" s="8" t="s">
        <v>6</v>
      </c>
      <c r="D8" s="2">
        <f>IF(D4&lt;=74400000,D4*0.3%,0)</f>
        <v>0</v>
      </c>
      <c r="E8" s="9" t="s">
        <v>1</v>
      </c>
    </row>
    <row r="9" spans="3:8" x14ac:dyDescent="0.3">
      <c r="C9" s="8"/>
      <c r="D9" s="1"/>
      <c r="E9" s="9"/>
    </row>
    <row r="10" spans="3:8" x14ac:dyDescent="0.3">
      <c r="C10" s="8"/>
      <c r="D10" s="1"/>
      <c r="E10" s="9"/>
    </row>
    <row r="11" spans="3:8" x14ac:dyDescent="0.3">
      <c r="C11" s="8" t="s">
        <v>7</v>
      </c>
      <c r="D11" s="2">
        <f>IF(D4&gt;74400000,(D4-H4)*0.3%+H4*0.1%,0)</f>
        <v>0</v>
      </c>
      <c r="E11" s="9" t="s">
        <v>1</v>
      </c>
    </row>
    <row r="12" spans="3:8" x14ac:dyDescent="0.3">
      <c r="C12" s="8"/>
      <c r="D12" s="1"/>
      <c r="E12" s="10"/>
    </row>
    <row r="13" spans="3:8" x14ac:dyDescent="0.3">
      <c r="C13" s="8"/>
      <c r="D13" s="1"/>
      <c r="E13" s="10"/>
    </row>
    <row r="14" spans="3:8" x14ac:dyDescent="0.3">
      <c r="C14" s="8" t="s">
        <v>2</v>
      </c>
      <c r="D14" s="18"/>
      <c r="E14" s="10" t="s">
        <v>3</v>
      </c>
    </row>
    <row r="15" spans="3:8" x14ac:dyDescent="0.3">
      <c r="C15" s="8"/>
      <c r="D15" s="1"/>
      <c r="E15" s="10"/>
    </row>
    <row r="16" spans="3:8" x14ac:dyDescent="0.3">
      <c r="C16" s="8"/>
      <c r="D16" s="2">
        <f>IF(D14&gt;0,D14*2167*7.4551,0)</f>
        <v>0</v>
      </c>
      <c r="E16" s="10" t="s">
        <v>1</v>
      </c>
    </row>
    <row r="17" spans="3:5" x14ac:dyDescent="0.3">
      <c r="C17" s="8"/>
      <c r="D17" s="1"/>
      <c r="E17" s="10"/>
    </row>
    <row r="18" spans="3:5" x14ac:dyDescent="0.3">
      <c r="C18" s="8" t="s">
        <v>4</v>
      </c>
      <c r="D18" s="18"/>
      <c r="E18" s="10" t="s">
        <v>3</v>
      </c>
    </row>
    <row r="19" spans="3:5" x14ac:dyDescent="0.3">
      <c r="C19" s="8"/>
      <c r="D19" s="1"/>
      <c r="E19" s="10"/>
    </row>
    <row r="20" spans="3:5" x14ac:dyDescent="0.3">
      <c r="C20" s="8"/>
      <c r="D20" s="2">
        <f>IF(D18&gt;0,D18*541*7.4551,0)</f>
        <v>0</v>
      </c>
      <c r="E20" s="10" t="s">
        <v>1</v>
      </c>
    </row>
    <row r="21" spans="3:5" x14ac:dyDescent="0.3">
      <c r="C21" s="8"/>
      <c r="D21" s="1"/>
      <c r="E21" s="10"/>
    </row>
    <row r="22" spans="3:5" ht="15" thickBot="1" x14ac:dyDescent="0.35">
      <c r="C22" s="11" t="s">
        <v>5</v>
      </c>
      <c r="D22" s="12">
        <f>D8+D11+D16+D20+D6</f>
        <v>52513.724399999999</v>
      </c>
      <c r="E22" s="13" t="s">
        <v>1</v>
      </c>
    </row>
    <row r="23" spans="3:5" x14ac:dyDescent="0.3">
      <c r="C23" s="14" t="s">
        <v>8</v>
      </c>
      <c r="D23" s="15">
        <f>D22/7.4551</f>
        <v>7044</v>
      </c>
    </row>
  </sheetData>
  <sheetProtection algorithmName="SHA-512" hashValue="5L9+R8r3nvxZVExnsCWaYcb7fSiv9dGf3gaaQVSfgkuv9Sm1IlQ4HYnlbJNpXNCPudGgASRTlOVNftk3oKQ6HQ==" saltValue="+4AIop8d9l+V48hrfSAuw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Gebyr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Bjørn-Erik Kölsch</dc:creator>
  <cp:lastModifiedBy>Charlotte Wedel Friis</cp:lastModifiedBy>
  <dcterms:created xsi:type="dcterms:W3CDTF">2023-01-05T08:09:54Z</dcterms:created>
  <dcterms:modified xsi:type="dcterms:W3CDTF">2024-01-18T09:18:55Z</dcterms:modified>
</cp:coreProperties>
</file>